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120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Q22" i="2" l="1"/>
  <c r="Q24" i="2" s="1"/>
  <c r="Q16" i="2" l="1"/>
  <c r="R6" i="2" l="1"/>
  <c r="D29" i="2"/>
  <c r="L25" i="2"/>
  <c r="F23" i="2"/>
  <c r="N9" i="2"/>
  <c r="F9" i="2"/>
  <c r="L20" i="2" l="1"/>
  <c r="L21" i="2"/>
  <c r="L22" i="2"/>
  <c r="L19" i="2"/>
  <c r="F20" i="2" l="1"/>
  <c r="F21" i="2"/>
  <c r="F22" i="2"/>
  <c r="F19" i="2"/>
  <c r="N6" i="2"/>
  <c r="N7" i="2"/>
  <c r="N8" i="2"/>
  <c r="N5" i="2"/>
  <c r="F5" i="2"/>
  <c r="F7" i="2"/>
  <c r="F8" i="2"/>
  <c r="F6" i="2"/>
</calcChain>
</file>

<file path=xl/sharedStrings.xml><?xml version="1.0" encoding="utf-8"?>
<sst xmlns="http://schemas.openxmlformats.org/spreadsheetml/2006/main" count="43" uniqueCount="20">
  <si>
    <t>Year</t>
  </si>
  <si>
    <t xml:space="preserve">Budget allocated for infrastructure augmentation (INR in Lakh) </t>
  </si>
  <si>
    <t>Expenditure for infrastructure augmentation (INR in Lakh)</t>
  </si>
  <si>
    <t>Total expenditure excluding Salary (INR in Lakh)</t>
  </si>
  <si>
    <t>Expenditure on maintenance of academic facilities (excluding salary for human resources) (INR in Lakh)</t>
  </si>
  <si>
    <r>
      <t>Expenditure on maintenance of physical facilities (excluding salary for human resources)</t>
    </r>
    <r>
      <rPr>
        <b/>
        <sz val="12"/>
        <color rgb="FF000000"/>
        <rFont val="Times New Roman"/>
        <family val="1"/>
      </rPr>
      <t xml:space="preserve"> (INR in Lakh)</t>
    </r>
  </si>
  <si>
    <t xml:space="preserve">4.1.4 Average percentage of expenditure, excluding salary for infrastructure augmentation during last five years (INR in Lakhs)   </t>
  </si>
  <si>
    <t xml:space="preserve"> </t>
  </si>
  <si>
    <t>2016-17</t>
  </si>
  <si>
    <t>2017-18</t>
  </si>
  <si>
    <t>2018-19</t>
  </si>
  <si>
    <t>2019-20</t>
  </si>
  <si>
    <t>2020-21</t>
  </si>
  <si>
    <t>Grantable</t>
  </si>
  <si>
    <t>Non-Grantable</t>
  </si>
  <si>
    <t>Maintainence physical</t>
  </si>
  <si>
    <t>Maintainence Academic</t>
  </si>
  <si>
    <t>Infrastructure Augmentation</t>
  </si>
  <si>
    <t>budget total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</si>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</sst>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0" borderId="0" xfId="0" applyFont="1"/>
    <xf numFmtId="0" fontId="4" fillId="0" borderId="0" xfId="0" applyFont="1"/>
    <xf numFmtId="0" fontId="2" fillId="0" borderId="1" xfId="0" applyFont="1" applyBorder="1"/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0" xfId="0" applyFont="1"/>
    <xf numFmtId="0" fontId="2" fillId="0" borderId="2" xfId="0" applyFont="1" applyBorder="1"/>
    <xf numFmtId="0" fontId="0" fillId="0" borderId="2" xfId="0" applyBorder="1"/>
    <xf numFmtId="0" fontId="5" fillId="0" borderId="2" xfId="0" applyFont="1" applyBorder="1"/>
    <xf numFmtId="0" fontId="5" fillId="0" borderId="2" xfId="0" applyFont="1" applyBorder="1" applyAlignment="1">
      <alignment vertical="center"/>
    </xf>
    <xf numFmtId="0" fontId="1" fillId="0" borderId="1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tabSelected="1" workbookViewId="0">
      <selection activeCell="H14" sqref="H14"/>
    </sheetView>
  </sheetViews>
  <sheetFormatPr defaultRowHeight="15" x14ac:dyDescent="0.25"/>
  <cols>
    <col min="1" max="1" width="14.85546875" customWidth="1"/>
    <col min="2" max="2" width="22.5703125" customWidth="1"/>
    <col min="3" max="3" width="17.28515625" customWidth="1"/>
    <col min="4" max="4" width="32.85546875" customWidth="1"/>
    <col min="5" max="5" width="36.7109375" customWidth="1"/>
    <col min="6" max="6" width="17.28515625" customWidth="1"/>
    <col min="9" max="9" width="18.28515625" customWidth="1"/>
  </cols>
  <sheetData>
    <row r="2" spans="1:10" ht="18.75" x14ac:dyDescent="0.3">
      <c r="A2" s="5" t="s">
        <v>6</v>
      </c>
    </row>
    <row r="4" spans="1:10" ht="63.75" customHeight="1" x14ac:dyDescent="0.25">
      <c r="A4" s="1" t="s">
        <v>0</v>
      </c>
      <c r="B4" s="3" t="s">
        <v>1</v>
      </c>
      <c r="C4" s="3" t="s">
        <v>2</v>
      </c>
      <c r="D4" s="3" t="s">
        <v>4</v>
      </c>
      <c r="E4" s="3" t="s">
        <v>5</v>
      </c>
      <c r="F4" s="3" t="s">
        <v>3</v>
      </c>
    </row>
    <row r="5" spans="1:10" ht="15.75" x14ac:dyDescent="0.25">
      <c r="A5" s="6" t="s">
        <v>9</v>
      </c>
      <c r="B5" s="2">
        <v>8910000</v>
      </c>
      <c r="C5" s="2">
        <v>671920</v>
      </c>
      <c r="D5" s="8">
        <v>339844</v>
      </c>
      <c r="E5" s="8">
        <v>5191466</v>
      </c>
      <c r="F5" s="8">
        <v>6760236</v>
      </c>
    </row>
    <row r="6" spans="1:10" ht="15.75" x14ac:dyDescent="0.25">
      <c r="A6" s="6" t="s">
        <v>10</v>
      </c>
      <c r="B6" s="2">
        <v>8910000</v>
      </c>
      <c r="C6" s="2">
        <v>459370</v>
      </c>
      <c r="D6" s="8">
        <v>748253</v>
      </c>
      <c r="E6" s="8">
        <v>4785830</v>
      </c>
      <c r="F6" s="8">
        <v>6159871</v>
      </c>
    </row>
    <row r="7" spans="1:10" ht="15.75" x14ac:dyDescent="0.25">
      <c r="A7" s="6" t="s">
        <v>11</v>
      </c>
      <c r="B7" s="2">
        <v>8910000</v>
      </c>
      <c r="C7" s="2">
        <v>2073851</v>
      </c>
      <c r="D7" s="8">
        <v>233801</v>
      </c>
      <c r="E7" s="8">
        <v>5323503</v>
      </c>
      <c r="F7" s="8">
        <v>8242631</v>
      </c>
    </row>
    <row r="8" spans="1:10" ht="15.75" x14ac:dyDescent="0.25">
      <c r="A8" s="13" t="s">
        <v>12</v>
      </c>
      <c r="B8" s="14">
        <v>8910000</v>
      </c>
      <c r="C8" s="15">
        <v>846732</v>
      </c>
      <c r="D8" s="16">
        <v>182603</v>
      </c>
      <c r="E8" s="11">
        <v>3351753</v>
      </c>
      <c r="F8" s="11">
        <v>4668126</v>
      </c>
    </row>
    <row r="9" spans="1:10" s="18" customFormat="1" x14ac:dyDescent="0.25">
      <c r="A9" s="17" t="s">
        <v>19</v>
      </c>
      <c r="B9" s="2">
        <v>8910000</v>
      </c>
      <c r="C9" s="2">
        <v>4485346</v>
      </c>
      <c r="D9" s="2">
        <v>318167</v>
      </c>
      <c r="E9" s="2">
        <v>4212807</v>
      </c>
      <c r="F9" s="2">
        <v>9593834</v>
      </c>
      <c r="I9"/>
      <c r="J9"/>
    </row>
    <row r="10" spans="1:10" x14ac:dyDescent="0.25">
      <c r="A10" t="s">
        <v>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29"/>
  <sheetViews>
    <sheetView topLeftCell="B1" workbookViewId="0">
      <selection activeCell="Q23" sqref="Q23"/>
    </sheetView>
  </sheetViews>
  <sheetFormatPr defaultRowHeight="15" x14ac:dyDescent="0.25"/>
  <cols>
    <col min="4" max="4" width="22.42578125" customWidth="1"/>
    <col min="5" max="5" width="14.7109375" customWidth="1"/>
    <col min="12" max="12" width="9.85546875" customWidth="1"/>
    <col min="13" max="13" width="13.85546875" customWidth="1"/>
    <col min="17" max="17" width="17.7109375" customWidth="1"/>
    <col min="18" max="18" width="19.42578125" customWidth="1"/>
  </cols>
  <sheetData>
    <row r="2" spans="3:18" x14ac:dyDescent="0.25">
      <c r="L2" t="s">
        <v>15</v>
      </c>
    </row>
    <row r="3" spans="3:18" x14ac:dyDescent="0.25">
      <c r="D3" t="s">
        <v>17</v>
      </c>
    </row>
    <row r="4" spans="3:18" ht="15.75" x14ac:dyDescent="0.25">
      <c r="C4" s="1" t="s">
        <v>0</v>
      </c>
      <c r="D4" t="s">
        <v>13</v>
      </c>
      <c r="E4" t="s">
        <v>14</v>
      </c>
      <c r="K4" s="1" t="s">
        <v>0</v>
      </c>
      <c r="L4" t="s">
        <v>13</v>
      </c>
      <c r="M4" t="s">
        <v>14</v>
      </c>
      <c r="R4" s="9">
        <v>4668126</v>
      </c>
    </row>
    <row r="5" spans="3:18" ht="15.75" x14ac:dyDescent="0.25">
      <c r="C5" s="6" t="s">
        <v>8</v>
      </c>
      <c r="D5">
        <v>2119424</v>
      </c>
      <c r="E5">
        <v>144954</v>
      </c>
      <c r="F5" s="4">
        <f>SUM(D5:E5)</f>
        <v>2264378</v>
      </c>
      <c r="K5" s="6" t="s">
        <v>8</v>
      </c>
      <c r="L5">
        <v>3188365</v>
      </c>
      <c r="M5">
        <v>1292964</v>
      </c>
      <c r="N5">
        <f>SUM(L5:M5)</f>
        <v>4481329</v>
      </c>
      <c r="R5" s="9">
        <v>182603</v>
      </c>
    </row>
    <row r="6" spans="3:18" ht="15.75" x14ac:dyDescent="0.25">
      <c r="C6" s="6" t="s">
        <v>9</v>
      </c>
      <c r="D6">
        <v>222884</v>
      </c>
      <c r="E6">
        <v>449076</v>
      </c>
      <c r="F6" s="4">
        <f>SUM(D6:E6)</f>
        <v>671960</v>
      </c>
      <c r="K6" s="6" t="s">
        <v>9</v>
      </c>
      <c r="L6">
        <v>2971533</v>
      </c>
      <c r="M6">
        <v>2219933</v>
      </c>
      <c r="N6">
        <f t="shared" ref="N6:N9" si="0">SUM(L6:M6)</f>
        <v>5191466</v>
      </c>
      <c r="R6">
        <f>SUM(R4:R5)</f>
        <v>4850729</v>
      </c>
    </row>
    <row r="7" spans="3:18" ht="15.75" x14ac:dyDescent="0.25">
      <c r="C7" s="6" t="s">
        <v>10</v>
      </c>
      <c r="D7">
        <v>266053</v>
      </c>
      <c r="E7">
        <v>193317</v>
      </c>
      <c r="F7" s="4">
        <f t="shared" ref="F7:F9" si="1">SUM(D7:E7)</f>
        <v>459370</v>
      </c>
      <c r="K7" s="6" t="s">
        <v>10</v>
      </c>
      <c r="L7">
        <v>3936761</v>
      </c>
      <c r="M7">
        <v>849069</v>
      </c>
      <c r="N7">
        <f t="shared" si="0"/>
        <v>4785830</v>
      </c>
    </row>
    <row r="8" spans="3:18" ht="15.75" x14ac:dyDescent="0.25">
      <c r="C8" s="6" t="s">
        <v>11</v>
      </c>
      <c r="D8">
        <v>947306</v>
      </c>
      <c r="E8">
        <v>1126545</v>
      </c>
      <c r="F8" s="4">
        <f t="shared" si="1"/>
        <v>2073851</v>
      </c>
      <c r="K8" s="6" t="s">
        <v>11</v>
      </c>
      <c r="L8">
        <v>2768969</v>
      </c>
      <c r="M8">
        <v>2554534</v>
      </c>
      <c r="N8">
        <f t="shared" si="0"/>
        <v>5323503</v>
      </c>
    </row>
    <row r="9" spans="3:18" ht="15.75" x14ac:dyDescent="0.25">
      <c r="C9" s="6" t="s">
        <v>12</v>
      </c>
      <c r="D9">
        <v>464182</v>
      </c>
      <c r="E9">
        <v>382550</v>
      </c>
      <c r="F9" s="4">
        <f t="shared" si="1"/>
        <v>846732</v>
      </c>
      <c r="K9" s="6" t="s">
        <v>12</v>
      </c>
      <c r="L9">
        <v>2097136</v>
      </c>
      <c r="M9">
        <v>1254617</v>
      </c>
      <c r="N9">
        <f t="shared" si="0"/>
        <v>3351753</v>
      </c>
    </row>
    <row r="13" spans="3:18" x14ac:dyDescent="0.25">
      <c r="Q13" t="s">
        <v>18</v>
      </c>
    </row>
    <row r="14" spans="3:18" x14ac:dyDescent="0.25">
      <c r="Q14">
        <v>6580000</v>
      </c>
    </row>
    <row r="15" spans="3:18" x14ac:dyDescent="0.25">
      <c r="Q15">
        <v>2330000</v>
      </c>
    </row>
    <row r="16" spans="3:18" x14ac:dyDescent="0.25">
      <c r="D16" t="s">
        <v>16</v>
      </c>
      <c r="Q16">
        <f>SUM(Q14:Q15)</f>
        <v>8910000</v>
      </c>
    </row>
    <row r="18" spans="3:18" ht="15.75" x14ac:dyDescent="0.25">
      <c r="C18" s="1" t="s">
        <v>0</v>
      </c>
      <c r="D18" t="s">
        <v>13</v>
      </c>
      <c r="E18" t="s">
        <v>14</v>
      </c>
    </row>
    <row r="19" spans="3:18" ht="61.5" customHeight="1" x14ac:dyDescent="0.25">
      <c r="C19" s="6" t="s">
        <v>8</v>
      </c>
      <c r="D19">
        <v>174696</v>
      </c>
      <c r="E19">
        <v>14370</v>
      </c>
      <c r="F19">
        <f>SUM(D19:E19)</f>
        <v>189066</v>
      </c>
      <c r="J19">
        <v>5734009</v>
      </c>
      <c r="K19">
        <v>1503272</v>
      </c>
      <c r="L19">
        <f>SUM(J19:K19)</f>
        <v>7237281</v>
      </c>
      <c r="Q19" s="3" t="s">
        <v>2</v>
      </c>
      <c r="R19" s="3" t="s">
        <v>3</v>
      </c>
    </row>
    <row r="20" spans="3:18" ht="15.75" x14ac:dyDescent="0.25">
      <c r="C20" s="6" t="s">
        <v>9</v>
      </c>
      <c r="D20">
        <v>254975</v>
      </c>
      <c r="E20">
        <v>84869</v>
      </c>
      <c r="F20">
        <f t="shared" ref="F20:F23" si="2">SUM(D20:E20)</f>
        <v>339844</v>
      </c>
      <c r="J20">
        <v>3904419</v>
      </c>
      <c r="K20">
        <v>2855817</v>
      </c>
      <c r="L20">
        <f t="shared" ref="L20:L22" si="3">SUM(J20:K20)</f>
        <v>6760236</v>
      </c>
      <c r="M20" s="7">
        <v>4670395</v>
      </c>
      <c r="Q20" s="10">
        <v>846732</v>
      </c>
      <c r="R20" s="11">
        <v>4668126</v>
      </c>
    </row>
    <row r="21" spans="3:18" ht="15.75" x14ac:dyDescent="0.25">
      <c r="C21" s="6" t="s">
        <v>10</v>
      </c>
      <c r="D21">
        <v>641049</v>
      </c>
      <c r="E21">
        <v>107204</v>
      </c>
      <c r="F21">
        <f t="shared" si="2"/>
        <v>748253</v>
      </c>
      <c r="J21">
        <v>4988263</v>
      </c>
      <c r="K21">
        <v>1171608</v>
      </c>
      <c r="L21">
        <f t="shared" si="3"/>
        <v>6159871</v>
      </c>
      <c r="M21" s="7">
        <v>5531310</v>
      </c>
    </row>
    <row r="22" spans="3:18" ht="15.75" x14ac:dyDescent="0.25">
      <c r="C22" s="6" t="s">
        <v>11</v>
      </c>
      <c r="D22">
        <v>227561</v>
      </c>
      <c r="E22">
        <v>6240</v>
      </c>
      <c r="F22">
        <f t="shared" si="2"/>
        <v>233801</v>
      </c>
      <c r="J22">
        <v>4320610</v>
      </c>
      <c r="K22">
        <v>3922021</v>
      </c>
      <c r="L22">
        <f t="shared" si="3"/>
        <v>8242631</v>
      </c>
      <c r="M22" s="7">
        <v>5534083</v>
      </c>
      <c r="Q22">
        <f>(Q20/R20)*100</f>
        <v>18.138584948221194</v>
      </c>
    </row>
    <row r="23" spans="3:18" ht="15.75" x14ac:dyDescent="0.25">
      <c r="C23" s="6" t="s">
        <v>12</v>
      </c>
      <c r="D23">
        <v>182603</v>
      </c>
      <c r="E23">
        <v>0</v>
      </c>
      <c r="F23">
        <f t="shared" si="2"/>
        <v>182603</v>
      </c>
      <c r="M23" s="7">
        <v>5557304</v>
      </c>
      <c r="Q23" s="12">
        <v>73.845101580000005</v>
      </c>
    </row>
    <row r="24" spans="3:18" x14ac:dyDescent="0.25">
      <c r="Q24">
        <f>SUM(Q22:Q23)/5</f>
        <v>18.39673730564424</v>
      </c>
    </row>
    <row r="25" spans="3:18" x14ac:dyDescent="0.25">
      <c r="I25">
        <v>10500</v>
      </c>
      <c r="J25">
        <v>2866435</v>
      </c>
      <c r="K25">
        <v>1791191</v>
      </c>
      <c r="L25">
        <f>SUM(I25:K25)</f>
        <v>4668126</v>
      </c>
    </row>
    <row r="29" spans="3:18" x14ac:dyDescent="0.25">
      <c r="D29">
        <f t="shared" ref="D29" si="4">SUM(B29:C29)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1</dc:creator>
  <cp:lastModifiedBy>PC 1</cp:lastModifiedBy>
  <cp:lastPrinted>2021-12-18T07:06:05Z</cp:lastPrinted>
  <dcterms:created xsi:type="dcterms:W3CDTF">2021-12-09T06:59:25Z</dcterms:created>
  <dcterms:modified xsi:type="dcterms:W3CDTF">2022-10-08T07:50:52Z</dcterms:modified>
</cp:coreProperties>
</file>